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9225" activeTab="0"/>
  </bookViews>
  <sheets>
    <sheet name="Приложение 3" sheetId="1" r:id="rId1"/>
  </sheets>
  <definedNames>
    <definedName name="_xlnm.Print_Titles" localSheetId="0">'Приложение 3'!$14:$14</definedName>
    <definedName name="_xlnm.Print_Area" localSheetId="0">'Приложение 3'!$A$1:$M$42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K39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2 схемы зу</t>
        </r>
      </text>
    </comment>
    <comment ref="L39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2 технических плана на построенные объекты: ул.1, ул к бассейну</t>
        </r>
      </text>
    </comment>
  </commentList>
</comments>
</file>

<file path=xl/sharedStrings.xml><?xml version="1.0" encoding="utf-8"?>
<sst xmlns="http://schemas.openxmlformats.org/spreadsheetml/2006/main" count="89" uniqueCount="68">
  <si>
    <t>Задачи, направленные на достижение цели</t>
  </si>
  <si>
    <t>Планируемый объем финансирования на решение данной задачи (тыс. руб.)</t>
  </si>
  <si>
    <t>Планируемое значение показателя по годам реализации</t>
  </si>
  <si>
    <t>2.1.</t>
  </si>
  <si>
    <t>3.1.</t>
  </si>
  <si>
    <t>ед.</t>
  </si>
  <si>
    <t>шт.</t>
  </si>
  <si>
    <t>Итого по задаче 3:</t>
  </si>
  <si>
    <t>Итого по задаче 2:</t>
  </si>
  <si>
    <t>Всего по Программе:</t>
  </si>
  <si>
    <t>№ п/п</t>
  </si>
  <si>
    <t>Еденица измере-ния</t>
  </si>
  <si>
    <t>количество комплектов  ПСД</t>
  </si>
  <si>
    <t>к-т</t>
  </si>
  <si>
    <t>ПЕРЕЧЕНЬ ПЛАНИРУЕМЫХ РЕЗУЛЬТАТОВ ПО РЕАЛИЗАЦИИ МУНИЦИПАЛЬНОЙ ПРОГРАММЫ</t>
  </si>
  <si>
    <t>2017г.</t>
  </si>
  <si>
    <t>1.1.</t>
  </si>
  <si>
    <t>1.2.</t>
  </si>
  <si>
    <t>1.3.</t>
  </si>
  <si>
    <t xml:space="preserve">Строительство двухтрубной системы горячего водоснабжения </t>
  </si>
  <si>
    <t>2018г.</t>
  </si>
  <si>
    <t>2019г.</t>
  </si>
  <si>
    <t>2020г.</t>
  </si>
  <si>
    <t>2021г.</t>
  </si>
  <si>
    <t>1.4.</t>
  </si>
  <si>
    <t>1.5.</t>
  </si>
  <si>
    <t>Задача 1. Организация обеспечения потребителей МО Сертолово качественными коммунальными услугами</t>
  </si>
  <si>
    <t>Задача 2. Организация надежного уличного освещения на территории МО Сертолово</t>
  </si>
  <si>
    <t>Задача 3. Обеспечение развития объектов транспортной инфраструктуры на территории МО Сертолово</t>
  </si>
  <si>
    <t>Итого по задаче 1:</t>
  </si>
  <si>
    <t>км (стр./ рек.)</t>
  </si>
  <si>
    <t>количество проектов (схем)</t>
  </si>
  <si>
    <t>км</t>
  </si>
  <si>
    <t>протяженность  объектов транспортной инфраструктуры: строительство/реконструкция</t>
  </si>
  <si>
    <t xml:space="preserve">протяженность сетей водоснабжения </t>
  </si>
  <si>
    <t>Строительство инженерной  и транспортной инфраструктуры к земельным участкам для ИЖС, выделенным для многодетных семей, по адресу: мкр. Чёрная Речка, г. Сертолово, Всеволожский район, Ленинградской области</t>
  </si>
  <si>
    <t>Проектирование системы водоотведения дождевых вод на территории города Сертолово</t>
  </si>
  <si>
    <t>Проектирование,  реконструкция, модернизация и строительство участков сети уличного освещения города Сертолово</t>
  </si>
  <si>
    <t xml:space="preserve">количество светильников </t>
  </si>
  <si>
    <t>Проектирование, реконструкция и строительство  объектов транспортной инфраструктуры на территории МО Сертолово</t>
  </si>
  <si>
    <t>Актуализация схем теплоснабжения, водоснабжения и водоотведения на территории МО Сертолово с учетом перспективы развития</t>
  </si>
  <si>
    <t>протяженность сетей уличного освещения (вновь строящихся)</t>
  </si>
  <si>
    <t>количество КНС</t>
  </si>
  <si>
    <t xml:space="preserve">протяженность объектов транспортной инфраструктуры </t>
  </si>
  <si>
    <t xml:space="preserve">протяженность сетей уличного освещения (реконструируемых, модернизируемых) </t>
  </si>
  <si>
    <t>протяженность канализационного коллектора</t>
  </si>
  <si>
    <t>количество комплектов ПСД                         стадии "Рабочая документация"</t>
  </si>
  <si>
    <t>Приложение №3</t>
  </si>
  <si>
    <t>к постановлению                    администрации МО Сертолово</t>
  </si>
  <si>
    <t xml:space="preserve">количество комплектов  ПСД </t>
  </si>
  <si>
    <t>2.2.</t>
  </si>
  <si>
    <t>Актуализация схемы уличного освещения на территории МО Сертолово с учетом перспективы развития</t>
  </si>
  <si>
    <t>к Программе</t>
  </si>
  <si>
    <t>Приложение № 2</t>
  </si>
  <si>
    <t xml:space="preserve">количество комплектов ПСД </t>
  </si>
  <si>
    <t>Строительство КНС и напорных канализационных коллекторов от мкр.Черная речка до ГКНС в г.Сертолово</t>
  </si>
  <si>
    <t>Отчет по инженерно-техническим изысканиям</t>
  </si>
  <si>
    <t>2022г.</t>
  </si>
  <si>
    <r>
      <t xml:space="preserve">протяженность сетей электроснабжения  </t>
    </r>
    <r>
      <rPr>
        <i/>
        <sz val="11"/>
        <rFont val="Times New Roman"/>
        <family val="1"/>
      </rPr>
      <t xml:space="preserve"> </t>
    </r>
  </si>
  <si>
    <t>"Развитие инженерной и транспортной инфраструктуры  на территории МО Сертолово" на 2017-2022 годы</t>
  </si>
  <si>
    <t>Показатели,                                 характеризующие                             достижение цели</t>
  </si>
  <si>
    <t>бюджет                МО Сертолово</t>
  </si>
  <si>
    <t xml:space="preserve">  бюджет ЛО</t>
  </si>
  <si>
    <t>бюджет МО "Всеволожский муниципальный район"</t>
  </si>
  <si>
    <t>протяженность сетей бытовой канализации</t>
  </si>
  <si>
    <t>0,681/ 0</t>
  </si>
  <si>
    <t>0,021/ 1,755</t>
  </si>
  <si>
    <r>
      <t xml:space="preserve">от </t>
    </r>
    <r>
      <rPr>
        <u val="single"/>
        <sz val="14"/>
        <rFont val="Times New Roman"/>
        <family val="1"/>
      </rPr>
      <t>29.12.2020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1073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</si>
</sst>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_-* #,##0.0_р_._-;\-* #,##0.0_р_._-;_-* &quot;-&quot;??_р_._-;_-@_-"/>
    <numFmt numFmtId="180" formatCode="_-* #,##0_р_._-;\-* #,##0_р_._-;_-* &quot;-&quot;??_р_._-;_-@_-"/>
    <numFmt numFmtId="181" formatCode="#,##0.0"/>
    <numFmt numFmtId="182" formatCode="0.00000"/>
    <numFmt numFmtId="183" formatCode="#,##0.00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u val="single"/>
      <sz val="14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15" fillId="0" borderId="0" xfId="0" applyFont="1" applyFill="1" applyAlignment="1">
      <alignment horizontal="left" wrapText="1"/>
    </xf>
    <xf numFmtId="16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center" wrapText="1"/>
    </xf>
    <xf numFmtId="1" fontId="9" fillId="24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24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/>
    </xf>
    <xf numFmtId="49" fontId="9" fillId="24" borderId="14" xfId="0" applyNumberFormat="1" applyFont="1" applyFill="1" applyBorder="1" applyAlignment="1">
      <alignment horizontal="left" vertical="center" wrapText="1"/>
    </xf>
    <xf numFmtId="178" fontId="9" fillId="24" borderId="10" xfId="0" applyNumberFormat="1" applyFont="1" applyFill="1" applyBorder="1" applyAlignment="1">
      <alignment horizontal="center" vertical="center" wrapText="1"/>
    </xf>
    <xf numFmtId="16" fontId="10" fillId="0" borderId="13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49" fontId="9" fillId="0" borderId="14" xfId="0" applyNumberFormat="1" applyFont="1" applyFill="1" applyBorder="1" applyAlignment="1">
      <alignment horizontal="left" vertical="center" wrapText="1"/>
    </xf>
    <xf numFmtId="172" fontId="9" fillId="24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9" fillId="24" borderId="13" xfId="0" applyFont="1" applyFill="1" applyBorder="1" applyAlignment="1">
      <alignment horizontal="center" vertical="center" wrapText="1"/>
    </xf>
    <xf numFmtId="172" fontId="9" fillId="24" borderId="13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left" vertical="top" wrapText="1"/>
    </xf>
    <xf numFmtId="0" fontId="9" fillId="24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81" fontId="14" fillId="0" borderId="10" xfId="0" applyNumberFormat="1" applyFont="1" applyFill="1" applyBorder="1" applyAlignment="1">
      <alignment horizontal="center" vertical="center" wrapText="1"/>
    </xf>
    <xf numFmtId="173" fontId="34" fillId="0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5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181" fontId="9" fillId="24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181" fontId="9" fillId="24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81" fontId="9" fillId="24" borderId="13" xfId="0" applyNumberFormat="1" applyFont="1" applyFill="1" applyBorder="1" applyAlignment="1">
      <alignment horizontal="center" vertical="center" wrapText="1"/>
    </xf>
    <xf numFmtId="181" fontId="9" fillId="24" borderId="16" xfId="0" applyNumberFormat="1" applyFont="1" applyFill="1" applyBorder="1" applyAlignment="1">
      <alignment horizontal="center" vertical="center" wrapText="1"/>
    </xf>
    <xf numFmtId="4" fontId="9" fillId="24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181" fontId="35" fillId="24" borderId="16" xfId="0" applyNumberFormat="1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top" wrapText="1"/>
    </xf>
    <xf numFmtId="172" fontId="35" fillId="24" borderId="10" xfId="0" applyNumberFormat="1" applyFont="1" applyFill="1" applyBorder="1" applyAlignment="1">
      <alignment horizontal="center" vertical="center" wrapText="1"/>
    </xf>
    <xf numFmtId="181" fontId="35" fillId="24" borderId="11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top" wrapText="1"/>
    </xf>
    <xf numFmtId="0" fontId="3" fillId="24" borderId="11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181" fontId="9" fillId="0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83" fontId="9" fillId="24" borderId="10" xfId="0" applyNumberFormat="1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73" fontId="14" fillId="0" borderId="10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left" vertical="center" wrapText="1"/>
    </xf>
    <xf numFmtId="173" fontId="14" fillId="0" borderId="14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/>
    </xf>
    <xf numFmtId="181" fontId="9" fillId="0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181" fontId="9" fillId="24" borderId="13" xfId="0" applyNumberFormat="1" applyFont="1" applyFill="1" applyBorder="1" applyAlignment="1">
      <alignment horizontal="center" vertical="center" wrapText="1"/>
    </xf>
    <xf numFmtId="181" fontId="9" fillId="24" borderId="16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9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16" fontId="10" fillId="0" borderId="13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view="pageBreakPreview" zoomScaleSheetLayoutView="100" zoomScalePageLayoutView="0" workbookViewId="0" topLeftCell="B1">
      <selection activeCell="B6" sqref="B6"/>
    </sheetView>
  </sheetViews>
  <sheetFormatPr defaultColWidth="9.00390625" defaultRowHeight="12.75"/>
  <cols>
    <col min="1" max="1" width="5.375" style="1" customWidth="1"/>
    <col min="2" max="2" width="51.00390625" style="1" customWidth="1"/>
    <col min="3" max="4" width="11.375" style="1" customWidth="1"/>
    <col min="5" max="5" width="14.375" style="1" customWidth="1"/>
    <col min="6" max="6" width="32.875" style="1" customWidth="1"/>
    <col min="7" max="8" width="7.875" style="1" customWidth="1"/>
    <col min="9" max="12" width="9.375" style="1" customWidth="1"/>
    <col min="13" max="16384" width="9.125" style="2" customWidth="1"/>
  </cols>
  <sheetData>
    <row r="1" spans="9:12" ht="17.25" customHeight="1">
      <c r="I1" s="14"/>
      <c r="J1" s="74" t="s">
        <v>47</v>
      </c>
      <c r="K1" s="74"/>
      <c r="L1" s="74"/>
    </row>
    <row r="2" spans="7:12" ht="33" customHeight="1">
      <c r="G2" s="15"/>
      <c r="I2" s="16"/>
      <c r="J2" s="102" t="s">
        <v>48</v>
      </c>
      <c r="K2" s="102"/>
      <c r="L2" s="102"/>
    </row>
    <row r="3" spans="9:13" ht="16.5" customHeight="1">
      <c r="I3" s="14"/>
      <c r="J3" s="107" t="s">
        <v>67</v>
      </c>
      <c r="K3" s="108"/>
      <c r="L3" s="108"/>
      <c r="M3" s="109"/>
    </row>
    <row r="4" spans="9:12" ht="16.5" customHeight="1">
      <c r="I4" s="14"/>
      <c r="J4" s="74"/>
      <c r="K4" s="74"/>
      <c r="L4" s="74"/>
    </row>
    <row r="5" spans="9:12" ht="16.5" customHeight="1">
      <c r="I5" s="14"/>
      <c r="J5" s="74" t="s">
        <v>53</v>
      </c>
      <c r="K5" s="74"/>
      <c r="L5" s="74"/>
    </row>
    <row r="6" spans="9:12" ht="16.5" customHeight="1">
      <c r="I6" s="14"/>
      <c r="J6" s="74" t="s">
        <v>52</v>
      </c>
      <c r="K6" s="74"/>
      <c r="L6" s="74"/>
    </row>
    <row r="7" spans="1:12" ht="13.5" customHeight="1">
      <c r="A7" s="2"/>
      <c r="B7" s="2"/>
      <c r="C7" s="2"/>
      <c r="I7" s="8"/>
      <c r="J7" s="8"/>
      <c r="K7" s="8"/>
      <c r="L7" s="8"/>
    </row>
    <row r="8" spans="1:12" ht="18.75">
      <c r="A8" s="104" t="s">
        <v>14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2"/>
    </row>
    <row r="9" spans="1:12" ht="10.5" customHeight="1" hidden="1">
      <c r="A9" s="5"/>
      <c r="B9" s="9"/>
      <c r="C9" s="9"/>
      <c r="D9" s="9"/>
      <c r="E9" s="9"/>
      <c r="F9" s="9"/>
      <c r="G9" s="9"/>
      <c r="H9" s="9"/>
      <c r="I9" s="9"/>
      <c r="J9" s="9"/>
      <c r="K9" s="4"/>
      <c r="L9" s="4"/>
    </row>
    <row r="10" spans="1:12" ht="32.25" customHeight="1">
      <c r="A10" s="103" t="s">
        <v>59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2"/>
    </row>
    <row r="11" spans="1:3" ht="9" customHeight="1">
      <c r="A11" s="2"/>
      <c r="B11" s="2"/>
      <c r="C11" s="2"/>
    </row>
    <row r="12" spans="1:13" s="6" customFormat="1" ht="58.5" customHeight="1">
      <c r="A12" s="113" t="s">
        <v>10</v>
      </c>
      <c r="B12" s="113" t="s">
        <v>0</v>
      </c>
      <c r="C12" s="110" t="s">
        <v>1</v>
      </c>
      <c r="D12" s="111"/>
      <c r="E12" s="112"/>
      <c r="F12" s="105" t="s">
        <v>60</v>
      </c>
      <c r="G12" s="96" t="s">
        <v>11</v>
      </c>
      <c r="H12" s="115" t="s">
        <v>2</v>
      </c>
      <c r="I12" s="116"/>
      <c r="J12" s="116"/>
      <c r="K12" s="116"/>
      <c r="L12" s="116"/>
      <c r="M12" s="117"/>
    </row>
    <row r="13" spans="1:13" s="6" customFormat="1" ht="54" customHeight="1">
      <c r="A13" s="114"/>
      <c r="B13" s="114"/>
      <c r="C13" s="58" t="s">
        <v>61</v>
      </c>
      <c r="D13" s="58" t="s">
        <v>62</v>
      </c>
      <c r="E13" s="58" t="s">
        <v>63</v>
      </c>
      <c r="F13" s="106"/>
      <c r="G13" s="98"/>
      <c r="H13" s="10" t="s">
        <v>15</v>
      </c>
      <c r="I13" s="10" t="s">
        <v>20</v>
      </c>
      <c r="J13" s="10" t="s">
        <v>21</v>
      </c>
      <c r="K13" s="10" t="s">
        <v>22</v>
      </c>
      <c r="L13" s="10" t="s">
        <v>23</v>
      </c>
      <c r="M13" s="10" t="s">
        <v>57</v>
      </c>
    </row>
    <row r="14" spans="1:13" s="6" customFormat="1" ht="13.5" customHeight="1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</row>
    <row r="15" spans="1:13" s="7" customFormat="1" ht="18.75" customHeight="1">
      <c r="A15" s="118" t="s">
        <v>26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20"/>
    </row>
    <row r="16" spans="1:13" ht="28.5" customHeight="1">
      <c r="A16" s="17" t="s">
        <v>16</v>
      </c>
      <c r="B16" s="18" t="s">
        <v>19</v>
      </c>
      <c r="C16" s="59">
        <v>1000</v>
      </c>
      <c r="D16" s="60"/>
      <c r="E16" s="62"/>
      <c r="F16" s="19" t="s">
        <v>49</v>
      </c>
      <c r="G16" s="20" t="s">
        <v>13</v>
      </c>
      <c r="H16" s="21"/>
      <c r="I16" s="21"/>
      <c r="J16" s="21"/>
      <c r="L16" s="21"/>
      <c r="M16" s="21">
        <v>1</v>
      </c>
    </row>
    <row r="17" spans="1:13" ht="45.75" customHeight="1">
      <c r="A17" s="17" t="s">
        <v>17</v>
      </c>
      <c r="B17" s="22" t="s">
        <v>40</v>
      </c>
      <c r="C17" s="61">
        <v>6140</v>
      </c>
      <c r="D17" s="62"/>
      <c r="E17" s="62"/>
      <c r="F17" s="33" t="s">
        <v>31</v>
      </c>
      <c r="G17" s="20" t="s">
        <v>13</v>
      </c>
      <c r="H17" s="21">
        <v>2</v>
      </c>
      <c r="I17" s="24"/>
      <c r="J17" s="24">
        <v>1</v>
      </c>
      <c r="K17" s="21">
        <v>1</v>
      </c>
      <c r="L17" s="24">
        <v>2</v>
      </c>
      <c r="M17" s="21">
        <v>1</v>
      </c>
    </row>
    <row r="18" spans="1:13" ht="29.25" customHeight="1">
      <c r="A18" s="127" t="s">
        <v>18</v>
      </c>
      <c r="B18" s="90" t="s">
        <v>55</v>
      </c>
      <c r="C18" s="63">
        <v>32942.5</v>
      </c>
      <c r="D18" s="63">
        <v>306615.4</v>
      </c>
      <c r="E18" s="63"/>
      <c r="F18" s="26" t="s">
        <v>46</v>
      </c>
      <c r="G18" s="21" t="s">
        <v>13</v>
      </c>
      <c r="H18" s="21">
        <v>1</v>
      </c>
      <c r="I18" s="24"/>
      <c r="J18" s="24"/>
      <c r="K18" s="27"/>
      <c r="L18" s="24"/>
      <c r="M18" s="24"/>
    </row>
    <row r="19" spans="1:13" ht="29.25" customHeight="1">
      <c r="A19" s="122"/>
      <c r="B19" s="91"/>
      <c r="C19" s="64"/>
      <c r="D19" s="64"/>
      <c r="E19" s="64"/>
      <c r="F19" s="33" t="s">
        <v>31</v>
      </c>
      <c r="G19" s="21" t="s">
        <v>13</v>
      </c>
      <c r="H19" s="21"/>
      <c r="I19" s="24"/>
      <c r="J19" s="24"/>
      <c r="K19" s="24">
        <v>1</v>
      </c>
      <c r="L19" s="24"/>
      <c r="M19" s="24"/>
    </row>
    <row r="20" spans="1:13" ht="29.25" customHeight="1">
      <c r="A20" s="122"/>
      <c r="B20" s="91"/>
      <c r="C20" s="64"/>
      <c r="D20" s="64"/>
      <c r="E20" s="64"/>
      <c r="F20" s="26" t="s">
        <v>54</v>
      </c>
      <c r="G20" s="21" t="s">
        <v>13</v>
      </c>
      <c r="H20" s="21"/>
      <c r="I20" s="24"/>
      <c r="J20" s="24">
        <v>1</v>
      </c>
      <c r="K20" s="24"/>
      <c r="L20" s="24"/>
      <c r="M20" s="24"/>
    </row>
    <row r="21" spans="1:13" ht="31.5" customHeight="1">
      <c r="A21" s="122"/>
      <c r="B21" s="91"/>
      <c r="C21" s="64"/>
      <c r="D21" s="64"/>
      <c r="E21" s="64"/>
      <c r="F21" s="28" t="s">
        <v>42</v>
      </c>
      <c r="G21" s="21" t="s">
        <v>5</v>
      </c>
      <c r="H21" s="21"/>
      <c r="I21" s="21"/>
      <c r="J21" s="24">
        <v>1</v>
      </c>
      <c r="K21" s="24"/>
      <c r="L21" s="24"/>
      <c r="M21" s="24"/>
    </row>
    <row r="22" spans="1:13" ht="36.75" customHeight="1">
      <c r="A22" s="123"/>
      <c r="B22" s="92"/>
      <c r="C22" s="59"/>
      <c r="D22" s="59"/>
      <c r="E22" s="59"/>
      <c r="F22" s="28" t="s">
        <v>45</v>
      </c>
      <c r="G22" s="21" t="s">
        <v>32</v>
      </c>
      <c r="H22" s="29"/>
      <c r="I22" s="29">
        <v>3.3051</v>
      </c>
      <c r="J22" s="29">
        <v>5.2889</v>
      </c>
      <c r="K22" s="24"/>
      <c r="L22" s="24"/>
      <c r="M22" s="24"/>
    </row>
    <row r="23" spans="1:13" s="3" customFormat="1" ht="32.25" customHeight="1">
      <c r="A23" s="30" t="s">
        <v>24</v>
      </c>
      <c r="B23" s="25" t="s">
        <v>36</v>
      </c>
      <c r="C23" s="63">
        <v>1510</v>
      </c>
      <c r="D23" s="65"/>
      <c r="E23" s="65"/>
      <c r="F23" s="26" t="s">
        <v>56</v>
      </c>
      <c r="G23" s="21" t="s">
        <v>13</v>
      </c>
      <c r="H23" s="21"/>
      <c r="I23" s="21">
        <v>3</v>
      </c>
      <c r="J23" s="31"/>
      <c r="K23" s="20"/>
      <c r="L23" s="32"/>
      <c r="M23" s="32"/>
    </row>
    <row r="24" spans="1:14" s="3" customFormat="1" ht="21.75" customHeight="1">
      <c r="A24" s="121" t="s">
        <v>25</v>
      </c>
      <c r="B24" s="90" t="s">
        <v>35</v>
      </c>
      <c r="C24" s="63">
        <v>17991.4</v>
      </c>
      <c r="D24" s="76">
        <v>94617.1</v>
      </c>
      <c r="E24" s="66"/>
      <c r="F24" s="33" t="s">
        <v>34</v>
      </c>
      <c r="G24" s="20" t="s">
        <v>32</v>
      </c>
      <c r="H24" s="21"/>
      <c r="I24" s="21"/>
      <c r="J24" s="21"/>
      <c r="K24" s="78">
        <v>0.422</v>
      </c>
      <c r="L24" s="78">
        <v>1.046</v>
      </c>
      <c r="M24" s="67"/>
      <c r="N24" s="80"/>
    </row>
    <row r="25" spans="1:14" ht="30" customHeight="1">
      <c r="A25" s="122"/>
      <c r="B25" s="91"/>
      <c r="C25" s="68"/>
      <c r="D25" s="69"/>
      <c r="E25" s="69"/>
      <c r="F25" s="33" t="s">
        <v>64</v>
      </c>
      <c r="G25" s="20" t="s">
        <v>32</v>
      </c>
      <c r="H25" s="21"/>
      <c r="I25" s="21"/>
      <c r="J25" s="21"/>
      <c r="K25" s="21">
        <v>0.2237</v>
      </c>
      <c r="L25" s="21">
        <v>0.8093</v>
      </c>
      <c r="M25" s="67"/>
      <c r="N25" s="81"/>
    </row>
    <row r="26" spans="1:14" ht="30.75" customHeight="1">
      <c r="A26" s="122"/>
      <c r="B26" s="91"/>
      <c r="C26" s="68"/>
      <c r="D26" s="69"/>
      <c r="E26" s="69"/>
      <c r="F26" s="33" t="s">
        <v>58</v>
      </c>
      <c r="G26" s="20" t="s">
        <v>32</v>
      </c>
      <c r="H26" s="21"/>
      <c r="I26" s="21">
        <v>0.038</v>
      </c>
      <c r="J26" s="21"/>
      <c r="K26" s="86"/>
      <c r="L26" s="21">
        <v>1.973</v>
      </c>
      <c r="M26" s="67"/>
      <c r="N26" s="81"/>
    </row>
    <row r="27" spans="1:14" ht="30" customHeight="1">
      <c r="A27" s="122"/>
      <c r="B27" s="91"/>
      <c r="C27" s="68"/>
      <c r="D27" s="69"/>
      <c r="E27" s="69"/>
      <c r="F27" s="33" t="s">
        <v>43</v>
      </c>
      <c r="G27" s="20" t="s">
        <v>32</v>
      </c>
      <c r="H27" s="21"/>
      <c r="I27" s="21"/>
      <c r="J27" s="34"/>
      <c r="K27" s="70"/>
      <c r="L27" s="34">
        <v>1.001</v>
      </c>
      <c r="M27" s="34">
        <v>0.895</v>
      </c>
      <c r="N27" s="81"/>
    </row>
    <row r="28" spans="1:13" ht="24.75" customHeight="1">
      <c r="A28" s="123"/>
      <c r="B28" s="92"/>
      <c r="C28" s="71"/>
      <c r="D28" s="72"/>
      <c r="E28" s="72"/>
      <c r="F28" s="19" t="s">
        <v>49</v>
      </c>
      <c r="G28" s="20" t="s">
        <v>13</v>
      </c>
      <c r="H28" s="21"/>
      <c r="I28" s="21"/>
      <c r="J28" s="24">
        <v>1</v>
      </c>
      <c r="K28" s="24">
        <v>1</v>
      </c>
      <c r="L28" s="21"/>
      <c r="M28" s="21"/>
    </row>
    <row r="29" spans="1:13" s="13" customFormat="1" ht="19.5" customHeight="1">
      <c r="A29" s="100" t="s">
        <v>29</v>
      </c>
      <c r="B29" s="101"/>
      <c r="C29" s="53">
        <f>C16+C17+C18+C23+C24</f>
        <v>59583.9</v>
      </c>
      <c r="D29" s="53">
        <f>D16+D17+D18+D23+D24</f>
        <v>401232.5</v>
      </c>
      <c r="E29" s="82">
        <v>0</v>
      </c>
      <c r="G29" s="35"/>
      <c r="H29" s="36"/>
      <c r="I29" s="37"/>
      <c r="J29" s="20"/>
      <c r="K29" s="20"/>
      <c r="L29" s="38"/>
      <c r="M29" s="38"/>
    </row>
    <row r="30" spans="1:13" s="3" customFormat="1" ht="15.75" customHeight="1">
      <c r="A30" s="124" t="s">
        <v>27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6"/>
    </row>
    <row r="31" spans="1:13" s="3" customFormat="1" ht="34.5" customHeight="1">
      <c r="A31" s="121" t="s">
        <v>3</v>
      </c>
      <c r="B31" s="90" t="s">
        <v>37</v>
      </c>
      <c r="C31" s="63">
        <v>4276</v>
      </c>
      <c r="D31" s="87"/>
      <c r="E31" s="76"/>
      <c r="F31" s="19" t="s">
        <v>12</v>
      </c>
      <c r="G31" s="20" t="s">
        <v>13</v>
      </c>
      <c r="H31" s="20">
        <v>4</v>
      </c>
      <c r="I31" s="21"/>
      <c r="J31" s="20"/>
      <c r="K31" s="20"/>
      <c r="L31" s="20">
        <v>1</v>
      </c>
      <c r="M31" s="20">
        <v>2</v>
      </c>
    </row>
    <row r="32" spans="1:13" ht="45">
      <c r="A32" s="122"/>
      <c r="B32" s="91"/>
      <c r="C32" s="64"/>
      <c r="D32" s="88"/>
      <c r="E32" s="77"/>
      <c r="F32" s="83" t="s">
        <v>44</v>
      </c>
      <c r="G32" s="20" t="s">
        <v>32</v>
      </c>
      <c r="H32" s="39">
        <v>1.827</v>
      </c>
      <c r="I32" s="40"/>
      <c r="J32" s="41"/>
      <c r="K32" s="41"/>
      <c r="L32" s="41">
        <v>0.853</v>
      </c>
      <c r="M32" s="41">
        <v>0.403</v>
      </c>
    </row>
    <row r="33" spans="1:13" ht="33" customHeight="1">
      <c r="A33" s="122"/>
      <c r="B33" s="91"/>
      <c r="C33" s="64"/>
      <c r="D33" s="88"/>
      <c r="E33" s="77"/>
      <c r="F33" s="83" t="s">
        <v>41</v>
      </c>
      <c r="G33" s="20" t="s">
        <v>32</v>
      </c>
      <c r="H33" s="20"/>
      <c r="I33" s="21"/>
      <c r="J33" s="20"/>
      <c r="K33" s="20"/>
      <c r="L33" s="20"/>
      <c r="M33" s="20">
        <v>0.45</v>
      </c>
    </row>
    <row r="34" spans="1:13" ht="21.75" customHeight="1">
      <c r="A34" s="123"/>
      <c r="B34" s="92"/>
      <c r="C34" s="59"/>
      <c r="D34" s="89"/>
      <c r="E34" s="75"/>
      <c r="F34" s="33" t="s">
        <v>38</v>
      </c>
      <c r="G34" s="20" t="s">
        <v>6</v>
      </c>
      <c r="H34" s="20"/>
      <c r="I34" s="24"/>
      <c r="J34" s="42"/>
      <c r="K34" s="42"/>
      <c r="L34" s="43">
        <v>32</v>
      </c>
      <c r="M34" s="43">
        <v>32</v>
      </c>
    </row>
    <row r="35" spans="1:13" ht="45" customHeight="1">
      <c r="A35" s="17" t="s">
        <v>50</v>
      </c>
      <c r="B35" s="44" t="s">
        <v>51</v>
      </c>
      <c r="C35" s="61">
        <v>500</v>
      </c>
      <c r="D35" s="73"/>
      <c r="E35" s="73"/>
      <c r="F35" s="28" t="s">
        <v>31</v>
      </c>
      <c r="G35" s="21" t="s">
        <v>13</v>
      </c>
      <c r="H35" s="45"/>
      <c r="I35" s="24">
        <v>1</v>
      </c>
      <c r="J35" s="42"/>
      <c r="K35" s="42"/>
      <c r="L35" s="46"/>
      <c r="M35" s="46"/>
    </row>
    <row r="36" spans="1:13" s="13" customFormat="1" ht="15.75" customHeight="1">
      <c r="A36" s="100" t="s">
        <v>8</v>
      </c>
      <c r="B36" s="101"/>
      <c r="C36" s="53">
        <f>C31+C32+C34+C35</f>
        <v>4776</v>
      </c>
      <c r="D36" s="53">
        <f>D31+D32+D34</f>
        <v>0</v>
      </c>
      <c r="E36" s="82">
        <v>0</v>
      </c>
      <c r="F36" s="84"/>
      <c r="G36" s="35"/>
      <c r="H36" s="47"/>
      <c r="I36" s="35"/>
      <c r="J36" s="48"/>
      <c r="K36" s="48"/>
      <c r="L36" s="49"/>
      <c r="M36" s="49"/>
    </row>
    <row r="37" spans="1:13" s="3" customFormat="1" ht="15" customHeight="1">
      <c r="A37" s="124" t="s">
        <v>28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6"/>
    </row>
    <row r="38" spans="1:13" ht="21" customHeight="1">
      <c r="A38" s="96" t="s">
        <v>4</v>
      </c>
      <c r="B38" s="90" t="s">
        <v>39</v>
      </c>
      <c r="C38" s="93">
        <f>45846.2</f>
        <v>45846.2</v>
      </c>
      <c r="D38" s="93">
        <f>181396.8</f>
        <v>181396.8</v>
      </c>
      <c r="E38" s="93">
        <f>2700</f>
        <v>2700</v>
      </c>
      <c r="F38" s="23" t="s">
        <v>12</v>
      </c>
      <c r="G38" s="20" t="s">
        <v>13</v>
      </c>
      <c r="H38" s="20"/>
      <c r="I38" s="21"/>
      <c r="J38" s="20">
        <v>1</v>
      </c>
      <c r="K38" s="21">
        <v>3</v>
      </c>
      <c r="L38" s="20">
        <v>2</v>
      </c>
      <c r="M38" s="20"/>
    </row>
    <row r="39" spans="1:13" ht="21" customHeight="1">
      <c r="A39" s="97"/>
      <c r="B39" s="99"/>
      <c r="C39" s="94"/>
      <c r="D39" s="94"/>
      <c r="E39" s="94"/>
      <c r="F39" s="28" t="s">
        <v>31</v>
      </c>
      <c r="G39" s="21" t="s">
        <v>13</v>
      </c>
      <c r="H39" s="20"/>
      <c r="I39" s="21"/>
      <c r="J39" s="20"/>
      <c r="K39" s="21">
        <v>2</v>
      </c>
      <c r="L39" s="21">
        <v>2</v>
      </c>
      <c r="M39" s="20"/>
    </row>
    <row r="40" spans="1:13" ht="45.75" customHeight="1">
      <c r="A40" s="98"/>
      <c r="B40" s="92"/>
      <c r="C40" s="89"/>
      <c r="D40" s="89"/>
      <c r="E40" s="89"/>
      <c r="F40" s="23" t="s">
        <v>33</v>
      </c>
      <c r="G40" s="48" t="s">
        <v>30</v>
      </c>
      <c r="H40" s="50"/>
      <c r="I40" s="50"/>
      <c r="J40" s="50"/>
      <c r="K40" s="34" t="s">
        <v>65</v>
      </c>
      <c r="L40" s="79" t="s">
        <v>66</v>
      </c>
      <c r="M40" s="50"/>
    </row>
    <row r="41" spans="1:13" s="13" customFormat="1" ht="17.25" customHeight="1">
      <c r="A41" s="100" t="s">
        <v>7</v>
      </c>
      <c r="B41" s="101"/>
      <c r="C41" s="53">
        <f>C38</f>
        <v>45846.2</v>
      </c>
      <c r="D41" s="53">
        <f>D38+D40</f>
        <v>181396.8</v>
      </c>
      <c r="E41" s="53">
        <f>E38</f>
        <v>2700</v>
      </c>
      <c r="F41" s="82"/>
      <c r="G41" s="35"/>
      <c r="H41" s="47"/>
      <c r="I41" s="51"/>
      <c r="J41" s="35"/>
      <c r="K41" s="35"/>
      <c r="L41" s="52"/>
      <c r="M41" s="52"/>
    </row>
    <row r="42" spans="1:13" s="13" customFormat="1" ht="17.25" customHeight="1">
      <c r="A42" s="85" t="s">
        <v>9</v>
      </c>
      <c r="B42" s="95"/>
      <c r="C42" s="53">
        <f>C29+C36+C41</f>
        <v>110206.1</v>
      </c>
      <c r="D42" s="53">
        <f>D29+D36+D41</f>
        <v>582629.3</v>
      </c>
      <c r="E42" s="53">
        <f>E41</f>
        <v>2700</v>
      </c>
      <c r="F42" s="54"/>
      <c r="G42" s="55"/>
      <c r="H42" s="56"/>
      <c r="I42" s="57"/>
      <c r="J42" s="57"/>
      <c r="K42" s="57"/>
      <c r="L42" s="52"/>
      <c r="M42" s="52"/>
    </row>
    <row r="43" spans="1:12" s="5" customFormat="1" ht="18">
      <c r="A43" s="4"/>
      <c r="B43" s="12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s="5" customFormat="1" ht="18">
      <c r="A44" s="4"/>
      <c r="B44" s="12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s="5" customFormat="1" ht="18">
      <c r="A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s="5" customFormat="1" ht="18">
      <c r="A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s="5" customFormat="1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s="5" customFormat="1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s="5" customFormat="1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s="5" customFormat="1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s="5" customFormat="1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ht="11.25">
      <c r="B52" s="2"/>
    </row>
  </sheetData>
  <sheetProtection/>
  <mergeCells count="29">
    <mergeCell ref="A15:M15"/>
    <mergeCell ref="A24:A28"/>
    <mergeCell ref="A30:M30"/>
    <mergeCell ref="A37:M37"/>
    <mergeCell ref="A29:B29"/>
    <mergeCell ref="A18:A22"/>
    <mergeCell ref="B18:B22"/>
    <mergeCell ref="B31:B34"/>
    <mergeCell ref="A31:A34"/>
    <mergeCell ref="A36:B36"/>
    <mergeCell ref="J2:L2"/>
    <mergeCell ref="A10:K10"/>
    <mergeCell ref="A8:K8"/>
    <mergeCell ref="F12:F13"/>
    <mergeCell ref="G12:G13"/>
    <mergeCell ref="J3:M3"/>
    <mergeCell ref="C12:E12"/>
    <mergeCell ref="A12:A13"/>
    <mergeCell ref="B12:B13"/>
    <mergeCell ref="H12:M12"/>
    <mergeCell ref="D31:D34"/>
    <mergeCell ref="B24:B28"/>
    <mergeCell ref="E38:E40"/>
    <mergeCell ref="A42:B42"/>
    <mergeCell ref="A38:A40"/>
    <mergeCell ref="B38:B40"/>
    <mergeCell ref="C38:C40"/>
    <mergeCell ref="D38:D40"/>
    <mergeCell ref="A41:B41"/>
  </mergeCells>
  <printOptions horizontalCentered="1"/>
  <pageMargins left="0.3937007874015748" right="0.3937007874015748" top="0.7874015748031497" bottom="0.3937007874015748" header="0.4330708661417323" footer="0.3937007874015748"/>
  <pageSetup fitToHeight="2" fitToWidth="1" horizontalDpi="600" verticalDpi="600" orientation="landscape" paperSize="9" scale="75" r:id="rId3"/>
  <rowBreaks count="1" manualBreakCount="1">
    <brk id="29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2020-12-30T07:40:25Z</cp:lastPrinted>
  <dcterms:created xsi:type="dcterms:W3CDTF">2009-12-14T14:01:44Z</dcterms:created>
  <dcterms:modified xsi:type="dcterms:W3CDTF">2020-12-30T09:31:02Z</dcterms:modified>
  <cp:category/>
  <cp:version/>
  <cp:contentType/>
  <cp:contentStatus/>
</cp:coreProperties>
</file>